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'3кв'!$A$1:$E$51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24" l="1"/>
  <c r="C14" i="24"/>
  <c r="C15" i="24"/>
  <c r="C13" i="24"/>
  <c r="C9" i="24"/>
  <c r="C10" i="24"/>
  <c r="C11" i="24" s="1"/>
  <c r="C8" i="24"/>
  <c r="C6" i="24"/>
  <c r="B44" i="23"/>
  <c r="C27" i="24"/>
  <c r="C17" i="24"/>
  <c r="C21" i="24"/>
  <c r="B48" i="23"/>
  <c r="B47" i="23"/>
  <c r="E23" i="23"/>
  <c r="E22" i="23"/>
  <c r="E26" i="23" s="1"/>
  <c r="B49" i="23" s="1"/>
  <c r="C22" i="24" l="1"/>
  <c r="B50" i="23"/>
  <c r="B51" i="22"/>
  <c r="B49" i="22"/>
  <c r="B45" i="22"/>
  <c r="E27" i="22"/>
  <c r="B48" i="21" l="1"/>
  <c r="B48" i="22" l="1"/>
  <c r="E23" i="22"/>
  <c r="E22" i="22"/>
  <c r="B47" i="21"/>
  <c r="E23" i="21"/>
  <c r="E22" i="21"/>
  <c r="B49" i="21" l="1"/>
  <c r="E26" i="21"/>
  <c r="B50" i="22"/>
  <c r="B46" i="20" l="1"/>
  <c r="E23" i="20"/>
  <c r="E22" i="20"/>
  <c r="E25" i="20" s="1"/>
  <c r="B48" i="20" s="1"/>
  <c r="B49" i="20" l="1"/>
  <c r="B44" i="21" s="1"/>
  <c r="B50" i="21" s="1"/>
</calcChain>
</file>

<file path=xl/sharedStrings.xml><?xml version="1.0" encoding="utf-8"?>
<sst xmlns="http://schemas.openxmlformats.org/spreadsheetml/2006/main" count="257" uniqueCount="95">
  <si>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</si>
  <si>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</si>
  <si>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</si>
  <si>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</si>
  <si>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</si>
  <si>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</si>
  <si>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</si>
  <si>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</si>
  <si>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</si>
  <si>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</si>
  <si>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</si>
  <si>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</si>
  <si>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</si>
  <si>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</si>
  <si>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</si>
  <si>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</si>
  <si>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</si>
  <si>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</si>
  <si>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</si>
  <si>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</si>
  <si>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</si>
  <si>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</si>
  <si>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</si>
  <si>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</si>
  <si>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</si>
  <si>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</si>
  <si>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</si>
  <si>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</si>
  <si>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</si>
  <si>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</si>
  <si>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</si>
  <si>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</si>
  <si>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</si>
  <si>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</si>
  <si>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Заказчик - Собственники МКД, в лице председателя совета МКД Сорокиной Н.Д.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</si>
  <si>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</si>
  <si>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</si>
  <si>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</si>
  <si>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</si>
  <si>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</si>
  <si>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</si>
  <si>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</si>
  <si>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</si>
  <si>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</si>
  <si>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>Предъявлено населению 18223,86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</si>
  <si>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</si>
  <si>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</si>
  <si>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</si>
  <si>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шестнадцать тысяч триста шестьдесят рублей 41 копейка</t>
  </si>
  <si>
    <t>Исполнитель - ООО ЖКХ "Локомотив", в лице директора  Бовкун А. А.</t>
  </si>
  <si>
    <t>Общая площадь квартир - 311,2м2</t>
  </si>
  <si>
    <t>интернет Ростелеком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</si>
  <si>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</si>
  <si>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</si>
  <si>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</si>
  <si>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</si>
  <si>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</si>
  <si>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</si>
  <si>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 xml:space="preserve">           2. Всего за период с "01" 04 2023 г. по "30" 06 2023 г. выполнено работ (оказано услуг) на общую сумму шестнадцать тысяч четыреста три рубля 35 копеек</t>
  </si>
  <si>
    <t>окраска скамейки и стола(смета)</t>
  </si>
  <si>
    <t>июль</t>
  </si>
  <si>
    <t xml:space="preserve">           2. Всего за период с "01" 07 2023 г. по "30" 09 2023 г. выполнено работ (оказано услуг) на общую сумму двадцать одна тысяча сто одиннадцать рублей 15 копеек</t>
  </si>
  <si>
    <t>Предъявлено населению 20389,83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</si>
  <si>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</si>
  <si>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</si>
  <si>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</si>
  <si>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</si>
  <si>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</si>
  <si>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</si>
  <si>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Квант телеком 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</si>
  <si>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</si>
  <si>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</si>
  <si>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</si>
  <si>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</si>
  <si>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</si>
  <si>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</si>
  <si>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</si>
  <si>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</si>
  <si>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</si>
  <si>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</si>
  <si>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</si>
  <si>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</si>
  <si>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</si>
  <si>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</si>
  <si>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</si>
  <si>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</si>
  <si>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</si>
  <si>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</si>
  <si>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</si>
  <si>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</si>
  <si>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</si>
  <si>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восемнадцать тысяч триста сорок пять рублей 24 копейки.</t>
  </si>
  <si>
    <t>по ж.д. ул. Пролетарская, д. 160</t>
  </si>
  <si>
    <t>Начислено всего 77227,38</t>
  </si>
  <si>
    <t xml:space="preserve">   * Окраска скамейки и стола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</si>
</sst>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45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47" t="s">
        <v>46</v>
      </c>
      <c r="E4" s="47"/>
    </row>
    <row r="5" spans="1:5" x14ac:dyDescent="0.25">
      <c r="A5" s="24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5" t="s">
        <v>26</v>
      </c>
      <c r="B9" s="35"/>
      <c r="C9" s="35"/>
      <c r="D9" s="35"/>
      <c r="E9" s="35"/>
    </row>
    <row r="10" spans="1:5" ht="30.75" customHeight="1" x14ac:dyDescent="0.25">
      <c r="A10" s="39" t="s">
        <v>14</v>
      </c>
      <c r="B10" s="40"/>
      <c r="C10" s="40"/>
      <c r="D10" s="40"/>
      <c r="E10" s="40"/>
    </row>
    <row r="11" spans="1:5" ht="29.25" customHeight="1" x14ac:dyDescent="0.25">
      <c r="A11" s="35" t="s">
        <v>27</v>
      </c>
      <c r="B11" s="35"/>
      <c r="C11" s="35"/>
      <c r="D11" s="35"/>
      <c r="E11" s="35"/>
    </row>
    <row r="12" spans="1:5" ht="17.2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9.5" customHeight="1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47</v>
      </c>
      <c r="B15" s="35"/>
      <c r="C15" s="35"/>
      <c r="D15" s="35"/>
      <c r="E15" s="35"/>
    </row>
    <row r="16" spans="1:5" x14ac:dyDescent="0.25">
      <c r="A16" s="38" t="s">
        <v>16</v>
      </c>
      <c r="B16" s="41"/>
      <c r="C16" s="41"/>
      <c r="D16" s="41"/>
      <c r="E16" s="41"/>
    </row>
    <row r="17" spans="1:8" ht="27.6" customHeight="1" x14ac:dyDescent="0.25">
      <c r="A17" s="35" t="s">
        <v>17</v>
      </c>
      <c r="B17" s="35"/>
      <c r="C17" s="35"/>
      <c r="D17" s="35"/>
      <c r="E17" s="35"/>
    </row>
    <row r="18" spans="1:8" ht="60.75" customHeight="1" x14ac:dyDescent="0.25">
      <c r="A18" s="35" t="s">
        <v>28</v>
      </c>
      <c r="B18" s="35"/>
      <c r="C18" s="35"/>
      <c r="D18" s="35"/>
      <c r="E18" s="35"/>
    </row>
    <row r="19" spans="1:8" ht="31.5" customHeight="1" x14ac:dyDescent="0.25">
      <c r="A19" s="33" t="s">
        <v>29</v>
      </c>
      <c r="B19" s="33"/>
      <c r="C19" s="33"/>
      <c r="D19" s="33"/>
      <c r="E19" s="33"/>
    </row>
    <row r="20" spans="1:8" ht="24" customHeight="1" x14ac:dyDescent="0.25">
      <c r="A20" s="33"/>
      <c r="B20" s="33"/>
      <c r="C20" s="33"/>
      <c r="D20" s="33"/>
      <c r="E20" s="3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13.67</v>
      </c>
      <c r="E22" s="7">
        <f>D22*F20*G20</f>
        <v>12762.312000000002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3.9</v>
      </c>
      <c r="E23" s="7">
        <f>D23*F20*3</f>
        <v>3641.0399999999995</v>
      </c>
    </row>
    <row r="24" spans="1:8" x14ac:dyDescent="0.25">
      <c r="A24" s="6" t="s">
        <v>31</v>
      </c>
      <c r="B24" s="8" t="s">
        <v>32</v>
      </c>
      <c r="C24" s="3" t="s">
        <v>33</v>
      </c>
      <c r="D24" s="3"/>
      <c r="E24" s="7">
        <v>131</v>
      </c>
    </row>
    <row r="25" spans="1:8" s="13" customFormat="1" ht="14.25" x14ac:dyDescent="0.2">
      <c r="A25" s="9" t="s">
        <v>24</v>
      </c>
      <c r="B25" s="10"/>
      <c r="C25" s="11"/>
      <c r="D25" s="11"/>
      <c r="E25" s="12">
        <f>SUM(E22:E24)</f>
        <v>16534.352000000003</v>
      </c>
    </row>
    <row r="27" spans="1:8" ht="30.75" customHeight="1" x14ac:dyDescent="0.25">
      <c r="A27" s="34" t="s">
        <v>48</v>
      </c>
      <c r="B27" s="34"/>
      <c r="C27" s="34"/>
      <c r="D27" s="34"/>
      <c r="E27" s="34"/>
    </row>
    <row r="28" spans="1:8" ht="30" customHeight="1" x14ac:dyDescent="0.25">
      <c r="A28" s="35" t="s">
        <v>21</v>
      </c>
      <c r="B28" s="35"/>
      <c r="C28" s="35"/>
      <c r="D28" s="35"/>
      <c r="E28" s="35"/>
    </row>
    <row r="29" spans="1:8" x14ac:dyDescent="0.25">
      <c r="A29" s="35" t="s">
        <v>20</v>
      </c>
      <c r="B29" s="35"/>
      <c r="C29" s="35"/>
      <c r="D29" s="35"/>
      <c r="E29" s="35"/>
      <c r="F29" s="13"/>
      <c r="G29" s="13"/>
      <c r="H29" s="14"/>
    </row>
    <row r="30" spans="1:8" ht="32.25" customHeight="1" x14ac:dyDescent="0.25">
      <c r="A30" s="35" t="s">
        <v>30</v>
      </c>
      <c r="B30" s="35"/>
      <c r="C30" s="35"/>
      <c r="D30" s="35"/>
      <c r="E30" s="35"/>
      <c r="F30" s="13"/>
      <c r="G30" s="13"/>
      <c r="H30" s="13"/>
    </row>
    <row r="31" spans="1:8" x14ac:dyDescent="0.25">
      <c r="A31" s="35" t="s">
        <v>18</v>
      </c>
      <c r="B31" s="35"/>
      <c r="C31" s="35"/>
      <c r="D31" s="35"/>
      <c r="E31" s="35"/>
    </row>
    <row r="32" spans="1:8" x14ac:dyDescent="0.25">
      <c r="A32" s="36" t="s">
        <v>5</v>
      </c>
      <c r="B32" s="36"/>
      <c r="C32" s="36"/>
      <c r="D32" s="36"/>
      <c r="E32" s="36"/>
    </row>
    <row r="33" spans="1:5" x14ac:dyDescent="0.25">
      <c r="A33" s="35" t="s">
        <v>18</v>
      </c>
      <c r="B33" s="35"/>
      <c r="C33" s="35"/>
      <c r="D33" s="35"/>
      <c r="E33" s="35"/>
    </row>
    <row r="34" spans="1:5" ht="15.75" thickBot="1" x14ac:dyDescent="0.3">
      <c r="A34" s="37" t="s">
        <v>49</v>
      </c>
      <c r="B34" s="37"/>
      <c r="C34" s="37"/>
      <c r="D34" s="37"/>
      <c r="E34" s="37"/>
    </row>
    <row r="35" spans="1:5" x14ac:dyDescent="0.25">
      <c r="B35" s="32" t="s">
        <v>19</v>
      </c>
      <c r="C35" s="32"/>
      <c r="D35" s="32"/>
      <c r="E35" s="5" t="s">
        <v>6</v>
      </c>
    </row>
    <row r="36" spans="1:5" x14ac:dyDescent="0.25">
      <c r="A36" s="23"/>
      <c r="B36" s="23"/>
      <c r="C36" s="23"/>
      <c r="D36" s="23"/>
      <c r="E36" s="23"/>
    </row>
    <row r="37" spans="1:5" ht="15.75" thickBot="1" x14ac:dyDescent="0.3">
      <c r="A37" s="37" t="s">
        <v>34</v>
      </c>
      <c r="B37" s="37"/>
      <c r="C37" s="37"/>
      <c r="D37" s="37"/>
      <c r="E37" s="37"/>
    </row>
    <row r="38" spans="1:5" x14ac:dyDescent="0.25">
      <c r="B38" s="32" t="s">
        <v>19</v>
      </c>
      <c r="C38" s="32"/>
      <c r="D38" s="32"/>
      <c r="E38" s="5" t="s">
        <v>6</v>
      </c>
    </row>
    <row r="41" spans="1:5" x14ac:dyDescent="0.25">
      <c r="A41" s="18" t="s">
        <v>50</v>
      </c>
    </row>
    <row r="42" spans="1:5" x14ac:dyDescent="0.25">
      <c r="A42" s="13" t="s">
        <v>35</v>
      </c>
    </row>
    <row r="43" spans="1:5" x14ac:dyDescent="0.25">
      <c r="A43" s="2" t="s">
        <v>40</v>
      </c>
      <c r="B43" s="15">
        <v>5997.78</v>
      </c>
    </row>
    <row r="44" spans="1:5" ht="19.5" customHeight="1" x14ac:dyDescent="0.25">
      <c r="A44" s="22" t="s">
        <v>44</v>
      </c>
      <c r="B44" s="16"/>
    </row>
    <row r="45" spans="1:5" x14ac:dyDescent="0.25">
      <c r="A45" s="2" t="s">
        <v>36</v>
      </c>
      <c r="B45" s="16">
        <v>17525.86</v>
      </c>
    </row>
    <row r="46" spans="1:5" x14ac:dyDescent="0.25">
      <c r="A46" s="2" t="s">
        <v>43</v>
      </c>
      <c r="B46" s="16">
        <f>3*100</f>
        <v>300</v>
      </c>
    </row>
    <row r="47" spans="1:5" x14ac:dyDescent="0.25">
      <c r="A47" s="2" t="s">
        <v>51</v>
      </c>
      <c r="B47" s="16">
        <v>1350</v>
      </c>
    </row>
    <row r="48" spans="1:5" ht="30" x14ac:dyDescent="0.25">
      <c r="A48" s="22" t="s">
        <v>38</v>
      </c>
      <c r="B48" s="16">
        <f>E25</f>
        <v>16534.352000000003</v>
      </c>
    </row>
    <row r="49" spans="1:2" x14ac:dyDescent="0.25">
      <c r="A49" s="17" t="s">
        <v>37</v>
      </c>
      <c r="B49" s="19">
        <f>B43+B45+B46+B47-B48</f>
        <v>8639.2879999999968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E34"/>
    <mergeCell ref="B35:D35"/>
    <mergeCell ref="A37:E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1" zoomScaleSheetLayoutView="100" workbookViewId="0">
      <selection activeCell="G35" sqref="G3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52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47" t="s">
        <v>53</v>
      </c>
      <c r="E4" s="47"/>
    </row>
    <row r="5" spans="1:5" x14ac:dyDescent="0.25">
      <c r="A5" s="27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5" t="s">
        <v>26</v>
      </c>
      <c r="B9" s="35"/>
      <c r="C9" s="35"/>
      <c r="D9" s="35"/>
      <c r="E9" s="35"/>
    </row>
    <row r="10" spans="1:5" ht="30.75" customHeight="1" x14ac:dyDescent="0.25">
      <c r="A10" s="39" t="s">
        <v>14</v>
      </c>
      <c r="B10" s="40"/>
      <c r="C10" s="40"/>
      <c r="D10" s="40"/>
      <c r="E10" s="40"/>
    </row>
    <row r="11" spans="1:5" ht="29.25" customHeight="1" x14ac:dyDescent="0.25">
      <c r="A11" s="35" t="s">
        <v>27</v>
      </c>
      <c r="B11" s="35"/>
      <c r="C11" s="35"/>
      <c r="D11" s="35"/>
      <c r="E11" s="35"/>
    </row>
    <row r="12" spans="1:5" ht="17.2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9.5" customHeight="1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47</v>
      </c>
      <c r="B15" s="35"/>
      <c r="C15" s="35"/>
      <c r="D15" s="35"/>
      <c r="E15" s="35"/>
    </row>
    <row r="16" spans="1:5" x14ac:dyDescent="0.25">
      <c r="A16" s="38" t="s">
        <v>16</v>
      </c>
      <c r="B16" s="41"/>
      <c r="C16" s="41"/>
      <c r="D16" s="41"/>
      <c r="E16" s="41"/>
    </row>
    <row r="17" spans="1:8" ht="27.6" customHeight="1" x14ac:dyDescent="0.25">
      <c r="A17" s="35" t="s">
        <v>17</v>
      </c>
      <c r="B17" s="35"/>
      <c r="C17" s="35"/>
      <c r="D17" s="35"/>
      <c r="E17" s="35"/>
    </row>
    <row r="18" spans="1:8" ht="60.75" customHeight="1" x14ac:dyDescent="0.25">
      <c r="A18" s="35" t="s">
        <v>28</v>
      </c>
      <c r="B18" s="35"/>
      <c r="C18" s="35"/>
      <c r="D18" s="35"/>
      <c r="E18" s="35"/>
    </row>
    <row r="19" spans="1:8" ht="31.5" customHeight="1" x14ac:dyDescent="0.25">
      <c r="A19" s="33" t="s">
        <v>29</v>
      </c>
      <c r="B19" s="33"/>
      <c r="C19" s="33"/>
      <c r="D19" s="33"/>
      <c r="E19" s="33"/>
    </row>
    <row r="20" spans="1:8" ht="24" customHeight="1" x14ac:dyDescent="0.25">
      <c r="A20" s="33"/>
      <c r="B20" s="33"/>
      <c r="C20" s="33"/>
      <c r="D20" s="33"/>
      <c r="E20" s="3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13.67</v>
      </c>
      <c r="E22" s="7">
        <f>D22*F20*G20</f>
        <v>12762.312000000002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3.9</v>
      </c>
      <c r="E23" s="7">
        <f>D23*F20*3</f>
        <v>3641.0399999999995</v>
      </c>
    </row>
    <row r="24" spans="1:8" x14ac:dyDescent="0.25">
      <c r="A24" s="6" t="s">
        <v>31</v>
      </c>
      <c r="B24" s="8" t="s">
        <v>54</v>
      </c>
      <c r="C24" s="3" t="s">
        <v>33</v>
      </c>
      <c r="D24" s="3"/>
      <c r="E24" s="7">
        <v>0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16403.352000000003</v>
      </c>
    </row>
    <row r="28" spans="1:8" ht="30.75" customHeight="1" x14ac:dyDescent="0.25">
      <c r="A28" s="34" t="s">
        <v>58</v>
      </c>
      <c r="B28" s="34"/>
      <c r="C28" s="34"/>
      <c r="D28" s="34"/>
      <c r="E28" s="34"/>
    </row>
    <row r="29" spans="1:8" ht="30" customHeight="1" x14ac:dyDescent="0.25">
      <c r="A29" s="35" t="s">
        <v>21</v>
      </c>
      <c r="B29" s="35"/>
      <c r="C29" s="35"/>
      <c r="D29" s="35"/>
      <c r="E29" s="35"/>
    </row>
    <row r="30" spans="1:8" x14ac:dyDescent="0.25">
      <c r="A30" s="35" t="s">
        <v>20</v>
      </c>
      <c r="B30" s="35"/>
      <c r="C30" s="35"/>
      <c r="D30" s="35"/>
      <c r="E30" s="35"/>
      <c r="F30" s="13"/>
      <c r="G30" s="13"/>
      <c r="H30" s="14"/>
    </row>
    <row r="31" spans="1:8" ht="32.25" customHeight="1" x14ac:dyDescent="0.25">
      <c r="A31" s="35" t="s">
        <v>30</v>
      </c>
      <c r="B31" s="35"/>
      <c r="C31" s="35"/>
      <c r="D31" s="35"/>
      <c r="E31" s="35"/>
      <c r="F31" s="13"/>
      <c r="G31" s="13"/>
      <c r="H31" s="13"/>
    </row>
    <row r="32" spans="1:8" x14ac:dyDescent="0.25">
      <c r="A32" s="35" t="s">
        <v>18</v>
      </c>
      <c r="B32" s="35"/>
      <c r="C32" s="35"/>
      <c r="D32" s="35"/>
      <c r="E32" s="35"/>
    </row>
    <row r="33" spans="1:5" x14ac:dyDescent="0.25">
      <c r="A33" s="36" t="s">
        <v>5</v>
      </c>
      <c r="B33" s="36"/>
      <c r="C33" s="36"/>
      <c r="D33" s="36"/>
      <c r="E33" s="36"/>
    </row>
    <row r="34" spans="1:5" x14ac:dyDescent="0.25">
      <c r="A34" s="35" t="s">
        <v>18</v>
      </c>
      <c r="B34" s="35"/>
      <c r="C34" s="35"/>
      <c r="D34" s="35"/>
      <c r="E34" s="35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32" t="s">
        <v>19</v>
      </c>
      <c r="C36" s="32"/>
      <c r="D36" s="32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8" t="s">
        <v>34</v>
      </c>
      <c r="B38" s="48"/>
      <c r="C38" s="48"/>
      <c r="D38" s="48"/>
      <c r="E38" s="48"/>
    </row>
    <row r="39" spans="1:5" x14ac:dyDescent="0.25">
      <c r="B39" s="32" t="s">
        <v>19</v>
      </c>
      <c r="C39" s="32"/>
      <c r="D39" s="32"/>
      <c r="E39" s="5" t="s">
        <v>6</v>
      </c>
    </row>
    <row r="42" spans="1:5" x14ac:dyDescent="0.25">
      <c r="A42" s="18" t="s">
        <v>50</v>
      </c>
    </row>
    <row r="43" spans="1:5" x14ac:dyDescent="0.25">
      <c r="A43" s="13" t="s">
        <v>35</v>
      </c>
    </row>
    <row r="44" spans="1:5" x14ac:dyDescent="0.25">
      <c r="A44" s="2" t="s">
        <v>40</v>
      </c>
      <c r="B44" s="15">
        <f>'1КВ'!B49</f>
        <v>8639.2879999999968</v>
      </c>
    </row>
    <row r="45" spans="1:5" ht="19.5" customHeight="1" x14ac:dyDescent="0.25">
      <c r="A45" s="25" t="s">
        <v>44</v>
      </c>
      <c r="B45" s="16"/>
    </row>
    <row r="46" spans="1:5" x14ac:dyDescent="0.25">
      <c r="A46" s="2" t="s">
        <v>36</v>
      </c>
      <c r="B46" s="16">
        <v>22521.14</v>
      </c>
    </row>
    <row r="47" spans="1:5" x14ac:dyDescent="0.25">
      <c r="A47" s="2" t="s">
        <v>43</v>
      </c>
      <c r="B47" s="16">
        <f>3*100</f>
        <v>300</v>
      </c>
    </row>
    <row r="48" spans="1:5" x14ac:dyDescent="0.25">
      <c r="A48" s="2" t="s">
        <v>51</v>
      </c>
      <c r="B48" s="16">
        <f>150*3</f>
        <v>450</v>
      </c>
    </row>
    <row r="49" spans="1:2" ht="30" x14ac:dyDescent="0.25">
      <c r="A49" s="25" t="s">
        <v>38</v>
      </c>
      <c r="B49" s="16">
        <f>E26</f>
        <v>16403.352000000003</v>
      </c>
    </row>
    <row r="50" spans="1:2" x14ac:dyDescent="0.25">
      <c r="A50" s="17" t="s">
        <v>37</v>
      </c>
      <c r="B50" s="19">
        <f>B44+B46+B47+B48-B49</f>
        <v>15507.075999999994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55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47" t="s">
        <v>56</v>
      </c>
      <c r="E4" s="47"/>
    </row>
    <row r="5" spans="1:5" x14ac:dyDescent="0.25">
      <c r="A5" s="27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5" t="s">
        <v>26</v>
      </c>
      <c r="B9" s="35"/>
      <c r="C9" s="35"/>
      <c r="D9" s="35"/>
      <c r="E9" s="35"/>
    </row>
    <row r="10" spans="1:5" ht="30.75" customHeight="1" x14ac:dyDescent="0.25">
      <c r="A10" s="39" t="s">
        <v>14</v>
      </c>
      <c r="B10" s="40"/>
      <c r="C10" s="40"/>
      <c r="D10" s="40"/>
      <c r="E10" s="40"/>
    </row>
    <row r="11" spans="1:5" ht="29.25" customHeight="1" x14ac:dyDescent="0.25">
      <c r="A11" s="35" t="s">
        <v>27</v>
      </c>
      <c r="B11" s="35"/>
      <c r="C11" s="35"/>
      <c r="D11" s="35"/>
      <c r="E11" s="35"/>
    </row>
    <row r="12" spans="1:5" ht="17.2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9.5" customHeight="1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47</v>
      </c>
      <c r="B15" s="35"/>
      <c r="C15" s="35"/>
      <c r="D15" s="35"/>
      <c r="E15" s="35"/>
    </row>
    <row r="16" spans="1:5" x14ac:dyDescent="0.25">
      <c r="A16" s="38" t="s">
        <v>16</v>
      </c>
      <c r="B16" s="41"/>
      <c r="C16" s="41"/>
      <c r="D16" s="41"/>
      <c r="E16" s="41"/>
    </row>
    <row r="17" spans="1:8" ht="27.6" customHeight="1" x14ac:dyDescent="0.25">
      <c r="A17" s="35" t="s">
        <v>17</v>
      </c>
      <c r="B17" s="35"/>
      <c r="C17" s="35"/>
      <c r="D17" s="35"/>
      <c r="E17" s="35"/>
    </row>
    <row r="18" spans="1:8" ht="60.75" customHeight="1" x14ac:dyDescent="0.25">
      <c r="A18" s="35" t="s">
        <v>28</v>
      </c>
      <c r="B18" s="35"/>
      <c r="C18" s="35"/>
      <c r="D18" s="35"/>
      <c r="E18" s="35"/>
    </row>
    <row r="19" spans="1:8" ht="31.5" customHeight="1" x14ac:dyDescent="0.25">
      <c r="A19" s="33" t="s">
        <v>29</v>
      </c>
      <c r="B19" s="33"/>
      <c r="C19" s="33"/>
      <c r="D19" s="33"/>
      <c r="E19" s="33"/>
    </row>
    <row r="20" spans="1:8" ht="24" customHeight="1" x14ac:dyDescent="0.25">
      <c r="A20" s="33"/>
      <c r="B20" s="33"/>
      <c r="C20" s="33"/>
      <c r="D20" s="33"/>
      <c r="E20" s="3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14274.743999999999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D23*F20*3</f>
        <v>4070.4960000000001</v>
      </c>
    </row>
    <row r="24" spans="1:8" x14ac:dyDescent="0.25">
      <c r="A24" s="6" t="s">
        <v>31</v>
      </c>
      <c r="B24" s="8" t="s">
        <v>57</v>
      </c>
      <c r="C24" s="3" t="s">
        <v>33</v>
      </c>
      <c r="D24" s="3"/>
      <c r="E24" s="7">
        <v>0</v>
      </c>
    </row>
    <row r="25" spans="1:8" x14ac:dyDescent="0.25">
      <c r="A25" s="31" t="s">
        <v>59</v>
      </c>
      <c r="B25" s="8" t="s">
        <v>60</v>
      </c>
      <c r="C25" s="3" t="s">
        <v>33</v>
      </c>
      <c r="D25" s="3"/>
      <c r="E25" s="7">
        <v>2764.91</v>
      </c>
    </row>
    <row r="26" spans="1:8" x14ac:dyDescent="0.25">
      <c r="A26" s="6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21110.149999999998</v>
      </c>
    </row>
    <row r="29" spans="1:8" ht="30.75" customHeight="1" x14ac:dyDescent="0.25">
      <c r="A29" s="34" t="s">
        <v>61</v>
      </c>
      <c r="B29" s="34"/>
      <c r="C29" s="34"/>
      <c r="D29" s="34"/>
      <c r="E29" s="34"/>
    </row>
    <row r="30" spans="1:8" ht="30" customHeight="1" x14ac:dyDescent="0.25">
      <c r="A30" s="35" t="s">
        <v>21</v>
      </c>
      <c r="B30" s="35"/>
      <c r="C30" s="35"/>
      <c r="D30" s="35"/>
      <c r="E30" s="35"/>
    </row>
    <row r="31" spans="1:8" x14ac:dyDescent="0.25">
      <c r="A31" s="35" t="s">
        <v>20</v>
      </c>
      <c r="B31" s="35"/>
      <c r="C31" s="35"/>
      <c r="D31" s="35"/>
      <c r="E31" s="35"/>
      <c r="F31" s="13"/>
      <c r="G31" s="13"/>
      <c r="H31" s="14"/>
    </row>
    <row r="32" spans="1:8" ht="32.25" customHeight="1" x14ac:dyDescent="0.25">
      <c r="A32" s="35" t="s">
        <v>30</v>
      </c>
      <c r="B32" s="35"/>
      <c r="C32" s="35"/>
      <c r="D32" s="35"/>
      <c r="E32" s="35"/>
      <c r="F32" s="13"/>
      <c r="G32" s="13"/>
      <c r="H32" s="13"/>
    </row>
    <row r="33" spans="1:5" x14ac:dyDescent="0.25">
      <c r="A33" s="35" t="s">
        <v>18</v>
      </c>
      <c r="B33" s="35"/>
      <c r="C33" s="35"/>
      <c r="D33" s="35"/>
      <c r="E33" s="35"/>
    </row>
    <row r="34" spans="1:5" x14ac:dyDescent="0.25">
      <c r="A34" s="36" t="s">
        <v>5</v>
      </c>
      <c r="B34" s="36"/>
      <c r="C34" s="36"/>
      <c r="D34" s="36"/>
      <c r="E34" s="36"/>
    </row>
    <row r="35" spans="1:5" x14ac:dyDescent="0.25">
      <c r="A35" s="35" t="s">
        <v>18</v>
      </c>
      <c r="B35" s="35"/>
      <c r="C35" s="35"/>
      <c r="D35" s="35"/>
      <c r="E35" s="35"/>
    </row>
    <row r="36" spans="1:5" ht="15.75" thickBot="1" x14ac:dyDescent="0.3">
      <c r="A36" s="37" t="s">
        <v>49</v>
      </c>
      <c r="B36" s="37"/>
      <c r="C36" s="37"/>
      <c r="D36" s="37"/>
      <c r="E36" s="37"/>
    </row>
    <row r="37" spans="1:5" x14ac:dyDescent="0.25">
      <c r="B37" s="32" t="s">
        <v>19</v>
      </c>
      <c r="C37" s="32"/>
      <c r="D37" s="32"/>
      <c r="E37" s="5" t="s">
        <v>6</v>
      </c>
    </row>
    <row r="38" spans="1:5" x14ac:dyDescent="0.25">
      <c r="A38" s="26"/>
      <c r="B38" s="26"/>
      <c r="C38" s="26"/>
      <c r="D38" s="26"/>
      <c r="E38" s="26"/>
    </row>
    <row r="39" spans="1:5" ht="15.75" thickBot="1" x14ac:dyDescent="0.3">
      <c r="A39" s="37" t="s">
        <v>34</v>
      </c>
      <c r="B39" s="37"/>
      <c r="C39" s="37"/>
      <c r="D39" s="37"/>
      <c r="E39" s="37"/>
    </row>
    <row r="40" spans="1:5" x14ac:dyDescent="0.25">
      <c r="B40" s="32" t="s">
        <v>19</v>
      </c>
      <c r="C40" s="32"/>
      <c r="D40" s="32"/>
      <c r="E40" s="5" t="s">
        <v>6</v>
      </c>
    </row>
    <row r="43" spans="1:5" x14ac:dyDescent="0.25">
      <c r="A43" s="18" t="s">
        <v>50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5">
        <f>'2кв'!B50</f>
        <v>15507.075999999994</v>
      </c>
    </row>
    <row r="46" spans="1:5" ht="19.5" customHeight="1" x14ac:dyDescent="0.25">
      <c r="A46" s="25" t="s">
        <v>62</v>
      </c>
      <c r="B46" s="16"/>
    </row>
    <row r="47" spans="1:5" x14ac:dyDescent="0.25">
      <c r="A47" s="2" t="s">
        <v>36</v>
      </c>
      <c r="B47" s="16">
        <v>17392.64</v>
      </c>
    </row>
    <row r="48" spans="1:5" x14ac:dyDescent="0.25">
      <c r="A48" s="2" t="s">
        <v>43</v>
      </c>
      <c r="B48" s="16">
        <f>3*100</f>
        <v>300</v>
      </c>
    </row>
    <row r="49" spans="1:2" x14ac:dyDescent="0.25">
      <c r="A49" s="2" t="s">
        <v>51</v>
      </c>
      <c r="B49" s="16">
        <f>150*3</f>
        <v>450</v>
      </c>
    </row>
    <row r="50" spans="1:2" ht="30" x14ac:dyDescent="0.25">
      <c r="A50" s="25" t="s">
        <v>38</v>
      </c>
      <c r="B50" s="16">
        <f>E27</f>
        <v>21110.149999999998</v>
      </c>
    </row>
    <row r="51" spans="1:2" x14ac:dyDescent="0.25">
      <c r="A51" s="17" t="s">
        <v>37</v>
      </c>
      <c r="B51" s="19">
        <f>B45+B47+B48+B49-B50</f>
        <v>12539.565999999995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3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88</v>
      </c>
      <c r="B3" s="46"/>
      <c r="C3" s="46"/>
      <c r="D3" s="46"/>
      <c r="E3" s="46"/>
    </row>
    <row r="4" spans="1:5" s="1" customFormat="1" ht="15.75" x14ac:dyDescent="0.25">
      <c r="A4" s="21" t="s">
        <v>13</v>
      </c>
      <c r="B4" s="4"/>
      <c r="C4" s="4"/>
      <c r="D4" s="77"/>
      <c r="E4" s="77" t="s">
        <v>89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5" t="s">
        <v>26</v>
      </c>
      <c r="B9" s="35"/>
      <c r="C9" s="35"/>
      <c r="D9" s="35"/>
      <c r="E9" s="35"/>
    </row>
    <row r="10" spans="1:5" ht="30.75" customHeight="1" x14ac:dyDescent="0.25">
      <c r="A10" s="39" t="s">
        <v>14</v>
      </c>
      <c r="B10" s="40"/>
      <c r="C10" s="40"/>
      <c r="D10" s="40"/>
      <c r="E10" s="40"/>
    </row>
    <row r="11" spans="1:5" ht="29.25" customHeight="1" x14ac:dyDescent="0.25">
      <c r="A11" s="35" t="s">
        <v>27</v>
      </c>
      <c r="B11" s="35"/>
      <c r="C11" s="35"/>
      <c r="D11" s="35"/>
      <c r="E11" s="35"/>
    </row>
    <row r="12" spans="1:5" ht="17.2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9.5" customHeight="1" x14ac:dyDescent="0.25">
      <c r="A14" s="38" t="s">
        <v>2</v>
      </c>
      <c r="B14" s="41"/>
      <c r="C14" s="41"/>
      <c r="D14" s="41"/>
      <c r="E14" s="41"/>
    </row>
    <row r="15" spans="1:5" x14ac:dyDescent="0.25">
      <c r="A15" s="35" t="s">
        <v>47</v>
      </c>
      <c r="B15" s="35"/>
      <c r="C15" s="35"/>
      <c r="D15" s="35"/>
      <c r="E15" s="35"/>
    </row>
    <row r="16" spans="1:5" x14ac:dyDescent="0.25">
      <c r="A16" s="38" t="s">
        <v>16</v>
      </c>
      <c r="B16" s="41"/>
      <c r="C16" s="41"/>
      <c r="D16" s="41"/>
      <c r="E16" s="41"/>
    </row>
    <row r="17" spans="1:8" ht="27.6" customHeight="1" x14ac:dyDescent="0.25">
      <c r="A17" s="35" t="s">
        <v>17</v>
      </c>
      <c r="B17" s="35"/>
      <c r="C17" s="35"/>
      <c r="D17" s="35"/>
      <c r="E17" s="35"/>
    </row>
    <row r="18" spans="1:8" ht="60.75" customHeight="1" x14ac:dyDescent="0.25">
      <c r="A18" s="35" t="s">
        <v>28</v>
      </c>
      <c r="B18" s="35"/>
      <c r="C18" s="35"/>
      <c r="D18" s="35"/>
      <c r="E18" s="35"/>
    </row>
    <row r="19" spans="1:8" ht="31.5" customHeight="1" x14ac:dyDescent="0.25">
      <c r="A19" s="33" t="s">
        <v>29</v>
      </c>
      <c r="B19" s="33"/>
      <c r="C19" s="33"/>
      <c r="D19" s="33"/>
      <c r="E19" s="33"/>
    </row>
    <row r="20" spans="1:8" ht="24" customHeight="1" x14ac:dyDescent="0.25">
      <c r="A20" s="33"/>
      <c r="B20" s="33"/>
      <c r="C20" s="33"/>
      <c r="D20" s="33"/>
      <c r="E20" s="3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14274.743999999999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D23*F20*3</f>
        <v>4070.4960000000001</v>
      </c>
    </row>
    <row r="24" spans="1:8" x14ac:dyDescent="0.25">
      <c r="A24" s="6" t="s">
        <v>31</v>
      </c>
      <c r="B24" s="8" t="s">
        <v>90</v>
      </c>
      <c r="C24" s="3" t="s">
        <v>33</v>
      </c>
      <c r="D24" s="3"/>
      <c r="E24" s="7">
        <v>0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18345.239999999998</v>
      </c>
    </row>
    <row r="28" spans="1:8" ht="30.75" customHeight="1" x14ac:dyDescent="0.25">
      <c r="A28" s="34" t="s">
        <v>91</v>
      </c>
      <c r="B28" s="34"/>
      <c r="C28" s="34"/>
      <c r="D28" s="34"/>
      <c r="E28" s="34"/>
    </row>
    <row r="29" spans="1:8" ht="30" customHeight="1" x14ac:dyDescent="0.25">
      <c r="A29" s="35" t="s">
        <v>21</v>
      </c>
      <c r="B29" s="35"/>
      <c r="C29" s="35"/>
      <c r="D29" s="35"/>
      <c r="E29" s="35"/>
    </row>
    <row r="30" spans="1:8" x14ac:dyDescent="0.25">
      <c r="A30" s="35" t="s">
        <v>20</v>
      </c>
      <c r="B30" s="35"/>
      <c r="C30" s="35"/>
      <c r="D30" s="35"/>
      <c r="E30" s="35"/>
      <c r="F30" s="13"/>
      <c r="G30" s="13"/>
      <c r="H30" s="14"/>
    </row>
    <row r="31" spans="1:8" ht="32.25" customHeight="1" x14ac:dyDescent="0.25">
      <c r="A31" s="35" t="s">
        <v>30</v>
      </c>
      <c r="B31" s="35"/>
      <c r="C31" s="35"/>
      <c r="D31" s="35"/>
      <c r="E31" s="35"/>
      <c r="F31" s="13"/>
      <c r="G31" s="13"/>
      <c r="H31" s="13"/>
    </row>
    <row r="32" spans="1:8" x14ac:dyDescent="0.25">
      <c r="A32" s="35" t="s">
        <v>18</v>
      </c>
      <c r="B32" s="35"/>
      <c r="C32" s="35"/>
      <c r="D32" s="35"/>
      <c r="E32" s="35"/>
    </row>
    <row r="33" spans="1:5" x14ac:dyDescent="0.25">
      <c r="A33" s="36" t="s">
        <v>5</v>
      </c>
      <c r="B33" s="36"/>
      <c r="C33" s="36"/>
      <c r="D33" s="36"/>
      <c r="E33" s="36"/>
    </row>
    <row r="34" spans="1:5" x14ac:dyDescent="0.25">
      <c r="A34" s="35" t="s">
        <v>18</v>
      </c>
      <c r="B34" s="35"/>
      <c r="C34" s="35"/>
      <c r="D34" s="35"/>
      <c r="E34" s="35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32" t="s">
        <v>19</v>
      </c>
      <c r="C36" s="32"/>
      <c r="D36" s="32"/>
      <c r="E36" s="5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48" t="s">
        <v>34</v>
      </c>
      <c r="B38" s="48"/>
      <c r="C38" s="48"/>
      <c r="D38" s="48"/>
      <c r="E38" s="48"/>
    </row>
    <row r="39" spans="1:5" x14ac:dyDescent="0.25">
      <c r="B39" s="32" t="s">
        <v>19</v>
      </c>
      <c r="C39" s="32"/>
      <c r="D39" s="32"/>
      <c r="E39" s="5" t="s">
        <v>6</v>
      </c>
    </row>
    <row r="42" spans="1:5" x14ac:dyDescent="0.25">
      <c r="A42" s="18" t="s">
        <v>50</v>
      </c>
    </row>
    <row r="43" spans="1:5" x14ac:dyDescent="0.25">
      <c r="A43" s="13" t="s">
        <v>35</v>
      </c>
    </row>
    <row r="44" spans="1:5" x14ac:dyDescent="0.25">
      <c r="A44" s="2" t="s">
        <v>40</v>
      </c>
      <c r="B44" s="15">
        <f>'3кв'!B51</f>
        <v>12539.565999999995</v>
      </c>
    </row>
    <row r="45" spans="1:5" ht="19.5" customHeight="1" x14ac:dyDescent="0.25">
      <c r="A45" s="28" t="s">
        <v>62</v>
      </c>
      <c r="B45" s="16"/>
    </row>
    <row r="46" spans="1:5" x14ac:dyDescent="0.25">
      <c r="A46" s="2" t="s">
        <v>36</v>
      </c>
      <c r="B46" s="16">
        <v>18031.11</v>
      </c>
    </row>
    <row r="47" spans="1:5" x14ac:dyDescent="0.25">
      <c r="A47" s="2" t="s">
        <v>43</v>
      </c>
      <c r="B47" s="16">
        <f>3*100</f>
        <v>300</v>
      </c>
    </row>
    <row r="48" spans="1:5" x14ac:dyDescent="0.25">
      <c r="A48" s="2" t="s">
        <v>51</v>
      </c>
      <c r="B48" s="16">
        <f>150*3</f>
        <v>450</v>
      </c>
    </row>
    <row r="49" spans="1:2" ht="30" x14ac:dyDescent="0.25">
      <c r="A49" s="28" t="s">
        <v>38</v>
      </c>
      <c r="B49" s="16">
        <f>E26</f>
        <v>18345.239999999998</v>
      </c>
    </row>
    <row r="50" spans="1:2" x14ac:dyDescent="0.25">
      <c r="A50" s="17" t="s">
        <v>37</v>
      </c>
      <c r="B50" s="19">
        <f>B44+B46+B47+B48-B49</f>
        <v>12975.435999999998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0" zoomScaleSheetLayoutView="100" workbookViewId="0">
      <selection activeCell="C20" sqref="C2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9" t="s">
        <v>63</v>
      </c>
      <c r="B1" s="49"/>
      <c r="C1" s="49"/>
      <c r="D1" s="50"/>
    </row>
    <row r="2" spans="1:5" ht="15.75" x14ac:dyDescent="0.25">
      <c r="A2" s="51" t="s">
        <v>64</v>
      </c>
      <c r="B2" s="51"/>
      <c r="C2" s="51"/>
      <c r="D2" s="52"/>
    </row>
    <row r="3" spans="1:5" ht="15.75" x14ac:dyDescent="0.25">
      <c r="A3" s="51" t="s">
        <v>65</v>
      </c>
      <c r="B3" s="51"/>
      <c r="C3" s="51"/>
      <c r="D3" s="52"/>
    </row>
    <row r="4" spans="1:5" ht="15.75" x14ac:dyDescent="0.25">
      <c r="A4" s="49" t="s">
        <v>92</v>
      </c>
      <c r="B4" s="49"/>
      <c r="C4" s="49"/>
      <c r="D4" s="50"/>
    </row>
    <row r="5" spans="1:5" ht="15.75" x14ac:dyDescent="0.25">
      <c r="A5" s="53"/>
      <c r="B5" s="53"/>
      <c r="C5" s="53"/>
      <c r="D5" s="1"/>
    </row>
    <row r="6" spans="1:5" ht="15.75" x14ac:dyDescent="0.25">
      <c r="A6" s="52"/>
      <c r="B6" s="54" t="s">
        <v>66</v>
      </c>
      <c r="C6" s="55">
        <f>'1КВ'!B43</f>
        <v>5997.78</v>
      </c>
      <c r="D6" s="56"/>
    </row>
    <row r="7" spans="1:5" ht="15.75" x14ac:dyDescent="0.25">
      <c r="A7" s="57" t="s">
        <v>67</v>
      </c>
      <c r="B7" s="54" t="s">
        <v>93</v>
      </c>
      <c r="C7" s="55"/>
      <c r="D7" s="56"/>
    </row>
    <row r="8" spans="1:5" ht="15.75" x14ac:dyDescent="0.25">
      <c r="B8" s="58" t="s">
        <v>68</v>
      </c>
      <c r="C8" s="59">
        <f>'1КВ'!B45+'2кв'!B46+'3кв'!B47+'4кв'!B46</f>
        <v>75470.75</v>
      </c>
      <c r="D8" s="60"/>
    </row>
    <row r="9" spans="1:5" ht="30" x14ac:dyDescent="0.25">
      <c r="B9" s="20" t="s">
        <v>69</v>
      </c>
      <c r="C9" s="59">
        <f>'1КВ'!B46+'2кв'!B47+'3кв'!B48+'4кв'!B47</f>
        <v>1200</v>
      </c>
      <c r="D9" s="60"/>
    </row>
    <row r="10" spans="1:5" ht="30" x14ac:dyDescent="0.25">
      <c r="B10" s="20" t="s">
        <v>70</v>
      </c>
      <c r="C10" s="59">
        <f>'1КВ'!B47+'2кв'!B48+'3кв'!B49+'4кв'!B48</f>
        <v>2700</v>
      </c>
      <c r="D10" s="60"/>
    </row>
    <row r="11" spans="1:5" ht="15.75" x14ac:dyDescent="0.25">
      <c r="A11" s="61"/>
      <c r="B11" s="58" t="s">
        <v>71</v>
      </c>
      <c r="C11" s="62">
        <f>SUM(C8:C10)</f>
        <v>79370.75</v>
      </c>
      <c r="D11" s="56"/>
    </row>
    <row r="12" spans="1:5" ht="15.75" x14ac:dyDescent="0.25">
      <c r="A12" s="1"/>
      <c r="B12" s="63"/>
      <c r="C12" s="64"/>
      <c r="D12" s="65"/>
    </row>
    <row r="13" spans="1:5" ht="15.75" x14ac:dyDescent="0.25">
      <c r="A13" s="66" t="s">
        <v>72</v>
      </c>
      <c r="B13" s="67" t="s">
        <v>73</v>
      </c>
      <c r="C13" s="59">
        <f>'1КВ'!E22+'2кв'!E22+'3кв'!E22+'4кв'!E22</f>
        <v>54074.112000000001</v>
      </c>
      <c r="D13" s="65"/>
    </row>
    <row r="14" spans="1:5" ht="15.75" x14ac:dyDescent="0.25">
      <c r="A14" s="66"/>
      <c r="B14" s="6" t="s">
        <v>39</v>
      </c>
      <c r="C14" s="59">
        <f>'1КВ'!E23+'2кв'!E23+'3кв'!E23+'4кв'!E23</f>
        <v>15423.072</v>
      </c>
      <c r="D14" s="65"/>
    </row>
    <row r="15" spans="1:5" ht="15.75" x14ac:dyDescent="0.25">
      <c r="A15" s="1"/>
      <c r="B15" s="6" t="s">
        <v>31</v>
      </c>
      <c r="C15" s="59">
        <f>'1КВ'!E24+'2кв'!E24+'3кв'!E24+'4кв'!E24</f>
        <v>131</v>
      </c>
      <c r="D15" s="65"/>
      <c r="E15" s="68"/>
    </row>
    <row r="16" spans="1:5" ht="15.75" x14ac:dyDescent="0.25">
      <c r="A16" s="66"/>
      <c r="B16" s="69" t="s">
        <v>74</v>
      </c>
      <c r="C16" s="59">
        <v>0</v>
      </c>
      <c r="D16" s="65"/>
    </row>
    <row r="17" spans="1:5" ht="15.75" x14ac:dyDescent="0.25">
      <c r="A17" s="66"/>
      <c r="B17" s="70" t="s">
        <v>75</v>
      </c>
      <c r="C17" s="59">
        <f>SUM(C19:C20)</f>
        <v>2764.91</v>
      </c>
      <c r="D17" s="65"/>
    </row>
    <row r="18" spans="1:5" ht="15.75" x14ac:dyDescent="0.25">
      <c r="A18" s="66"/>
      <c r="B18" s="70" t="s">
        <v>76</v>
      </c>
      <c r="C18" s="59"/>
      <c r="D18" s="65"/>
    </row>
    <row r="19" spans="1:5" ht="15.75" x14ac:dyDescent="0.25">
      <c r="A19" s="66"/>
      <c r="B19" s="6" t="s">
        <v>94</v>
      </c>
      <c r="C19" s="59">
        <f>'3кв'!E25</f>
        <v>2764.91</v>
      </c>
      <c r="D19" s="65"/>
    </row>
    <row r="20" spans="1:5" ht="15.75" x14ac:dyDescent="0.25">
      <c r="A20" s="66"/>
      <c r="B20" s="70"/>
      <c r="C20" s="59"/>
      <c r="D20" s="65"/>
    </row>
    <row r="21" spans="1:5" ht="15.75" x14ac:dyDescent="0.25">
      <c r="A21" s="1"/>
      <c r="B21" s="71" t="s">
        <v>77</v>
      </c>
      <c r="C21" s="62">
        <f>SUM(C13:C17)</f>
        <v>72393.094000000012</v>
      </c>
      <c r="D21" s="65"/>
      <c r="E21" s="68"/>
    </row>
    <row r="22" spans="1:5" ht="15.75" x14ac:dyDescent="0.25">
      <c r="A22" s="1"/>
      <c r="B22" s="72" t="s">
        <v>78</v>
      </c>
      <c r="C22" s="62">
        <f>C6+C11-C21</f>
        <v>12975.435999999987</v>
      </c>
      <c r="D22" s="65"/>
    </row>
    <row r="23" spans="1:5" ht="15.75" x14ac:dyDescent="0.25">
      <c r="A23" s="1"/>
      <c r="B23" s="57"/>
      <c r="C23" s="57"/>
      <c r="D23" s="65"/>
    </row>
    <row r="24" spans="1:5" ht="15.75" x14ac:dyDescent="0.25">
      <c r="A24" s="1"/>
      <c r="B24" s="73" t="s">
        <v>79</v>
      </c>
      <c r="C24" s="73"/>
      <c r="D24" s="65"/>
    </row>
    <row r="25" spans="1:5" ht="15.75" x14ac:dyDescent="0.25">
      <c r="A25" s="1"/>
      <c r="B25" s="73" t="s">
        <v>80</v>
      </c>
      <c r="C25" s="74">
        <v>5376.62</v>
      </c>
      <c r="D25" s="65"/>
    </row>
    <row r="26" spans="1:5" ht="15.75" x14ac:dyDescent="0.25">
      <c r="A26" s="1"/>
      <c r="B26" s="75" t="s">
        <v>81</v>
      </c>
      <c r="C26" s="76">
        <v>7133.25</v>
      </c>
      <c r="D26" s="65"/>
    </row>
    <row r="27" spans="1:5" ht="15.75" x14ac:dyDescent="0.25">
      <c r="A27" s="1"/>
      <c r="B27" s="73" t="s">
        <v>82</v>
      </c>
      <c r="C27" s="74">
        <f>C26-C25</f>
        <v>1756.63</v>
      </c>
      <c r="D27" s="65"/>
    </row>
    <row r="28" spans="1:5" ht="15.75" x14ac:dyDescent="0.25">
      <c r="A28" s="1"/>
      <c r="B28" s="57"/>
      <c r="C28" s="57"/>
      <c r="D28" s="65"/>
    </row>
    <row r="29" spans="1:5" ht="15.75" x14ac:dyDescent="0.25">
      <c r="A29" s="1"/>
      <c r="B29" s="57"/>
      <c r="C29" s="57"/>
      <c r="D29" s="65"/>
    </row>
    <row r="30" spans="1:5" ht="15.75" x14ac:dyDescent="0.25">
      <c r="A30" s="1"/>
      <c r="B30" s="57"/>
      <c r="C30" s="57"/>
      <c r="D30" s="65"/>
    </row>
    <row r="31" spans="1:5" ht="15.75" x14ac:dyDescent="0.25">
      <c r="A31" s="1"/>
      <c r="B31" s="57"/>
      <c r="C31" s="57"/>
      <c r="D31" s="65"/>
    </row>
    <row r="32" spans="1:5" ht="15.75" x14ac:dyDescent="0.25">
      <c r="A32" s="1" t="s">
        <v>83</v>
      </c>
      <c r="B32" s="57" t="s">
        <v>84</v>
      </c>
      <c r="C32" s="57"/>
      <c r="D32" s="65"/>
    </row>
    <row r="33" spans="1:4" ht="15.75" x14ac:dyDescent="0.25">
      <c r="A33" s="1"/>
      <c r="B33" s="57" t="s">
        <v>85</v>
      </c>
      <c r="C33" s="57"/>
      <c r="D33" s="65"/>
    </row>
    <row r="34" spans="1:4" ht="15.75" x14ac:dyDescent="0.25">
      <c r="A34" s="1"/>
      <c r="B34" s="57" t="s">
        <v>86</v>
      </c>
      <c r="C34" s="57"/>
      <c r="D34" s="65"/>
    </row>
    <row r="35" spans="1:4" ht="15.75" x14ac:dyDescent="0.25">
      <c r="A35" s="1"/>
      <c r="B35" s="57"/>
      <c r="C35" s="57"/>
      <c r="D35" s="65"/>
    </row>
    <row r="36" spans="1:4" ht="15.75" x14ac:dyDescent="0.25">
      <c r="A36" s="1"/>
      <c r="B36" s="57"/>
      <c r="C36" s="57"/>
      <c r="D36" s="65"/>
    </row>
    <row r="37" spans="1:4" ht="15.75" x14ac:dyDescent="0.25">
      <c r="A37" s="1"/>
      <c r="B37" s="57" t="s">
        <v>87</v>
      </c>
      <c r="C37" s="57"/>
      <c r="D37" s="65"/>
    </row>
    <row r="38" spans="1:4" ht="15.75" x14ac:dyDescent="0.25">
      <c r="A38" s="1"/>
      <c r="B38" s="57"/>
      <c r="C38" s="57"/>
      <c r="D38" s="65"/>
    </row>
    <row r="39" spans="1:4" ht="15.75" x14ac:dyDescent="0.25">
      <c r="A39" s="1"/>
      <c r="B39" s="57"/>
      <c r="C39" s="57"/>
      <c r="D39" s="65"/>
    </row>
    <row r="40" spans="1:4" ht="15.75" x14ac:dyDescent="0.25">
      <c r="A40" s="1"/>
      <c r="B40" s="57"/>
      <c r="C40" s="57"/>
      <c r="D40" s="65"/>
    </row>
    <row r="41" spans="1:4" ht="15.75" x14ac:dyDescent="0.25">
      <c r="A41" s="1"/>
      <c r="B41" s="57"/>
      <c r="C41" s="57"/>
      <c r="D41" s="65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2024-02-21T11:23:58Z</dcterms:modified>
</cp:coreProperties>
</file>